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9862A5D8-A499-4240-9B7D-0A01FE0EB0B6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8" i="1" l="1"/>
  <c r="H152" i="1"/>
  <c r="H149" i="1"/>
  <c r="H150" i="1"/>
  <c r="H148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5" i="1"/>
  <c r="H116" i="1"/>
  <c r="H117" i="1"/>
  <c r="H118" i="1"/>
  <c r="H119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101" i="1"/>
  <c r="H102" i="1"/>
  <c r="H103" i="1"/>
  <c r="H95" i="1"/>
  <c r="H88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68" i="1"/>
  <c r="H69" i="1"/>
  <c r="H65" i="1"/>
  <c r="H61" i="1"/>
  <c r="H54" i="1"/>
  <c r="H36" i="1"/>
  <c r="H31" i="1"/>
  <c r="H19" i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E152" i="1"/>
  <c r="E149" i="1"/>
  <c r="E150" i="1"/>
  <c r="E148" i="1"/>
  <c r="E140" i="1"/>
  <c r="H140" i="1" s="1"/>
  <c r="E141" i="1"/>
  <c r="E142" i="1"/>
  <c r="E143" i="1"/>
  <c r="E144" i="1"/>
  <c r="E145" i="1"/>
  <c r="E146" i="1"/>
  <c r="E139" i="1"/>
  <c r="E136" i="1"/>
  <c r="E137" i="1"/>
  <c r="E135" i="1"/>
  <c r="E133" i="1"/>
  <c r="H133" i="1" s="1"/>
  <c r="E126" i="1"/>
  <c r="E127" i="1"/>
  <c r="E128" i="1"/>
  <c r="E129" i="1"/>
  <c r="H129" i="1" s="1"/>
  <c r="E130" i="1"/>
  <c r="H130" i="1" s="1"/>
  <c r="E131" i="1"/>
  <c r="H131" i="1" s="1"/>
  <c r="E132" i="1"/>
  <c r="H132" i="1" s="1"/>
  <c r="E125" i="1"/>
  <c r="E116" i="1"/>
  <c r="E117" i="1"/>
  <c r="E118" i="1"/>
  <c r="E119" i="1"/>
  <c r="E120" i="1"/>
  <c r="H120" i="1" s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H96" i="1" s="1"/>
  <c r="E97" i="1"/>
  <c r="H97" i="1" s="1"/>
  <c r="E98" i="1"/>
  <c r="H98" i="1" s="1"/>
  <c r="E99" i="1"/>
  <c r="H99" i="1" s="1"/>
  <c r="E100" i="1"/>
  <c r="H100" i="1" s="1"/>
  <c r="E101" i="1"/>
  <c r="E102" i="1"/>
  <c r="E103" i="1"/>
  <c r="E95" i="1"/>
  <c r="E88" i="1"/>
  <c r="E89" i="1"/>
  <c r="H89" i="1" s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H76" i="1" s="1"/>
  <c r="E74" i="1"/>
  <c r="H74" i="1" s="1"/>
  <c r="E70" i="1"/>
  <c r="H70" i="1" s="1"/>
  <c r="E71" i="1"/>
  <c r="H71" i="1" s="1"/>
  <c r="E72" i="1"/>
  <c r="H72" i="1" s="1"/>
  <c r="E66" i="1"/>
  <c r="H66" i="1" s="1"/>
  <c r="E67" i="1"/>
  <c r="H67" i="1" s="1"/>
  <c r="E68" i="1"/>
  <c r="E69" i="1"/>
  <c r="E65" i="1"/>
  <c r="E62" i="1"/>
  <c r="H62" i="1" s="1"/>
  <c r="E63" i="1"/>
  <c r="H63" i="1" s="1"/>
  <c r="E61" i="1"/>
  <c r="E52" i="1"/>
  <c r="H52" i="1" s="1"/>
  <c r="E53" i="1"/>
  <c r="H53" i="1" s="1"/>
  <c r="E54" i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E37" i="1"/>
  <c r="H37" i="1" s="1"/>
  <c r="E38" i="1"/>
  <c r="H38" i="1" s="1"/>
  <c r="E39" i="1"/>
  <c r="H39" i="1" s="1"/>
  <c r="E31" i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G85" i="1" s="1"/>
  <c r="F94" i="1"/>
  <c r="F85" i="1" s="1"/>
  <c r="E94" i="1"/>
  <c r="D94" i="1"/>
  <c r="C94" i="1"/>
  <c r="C85" i="1" s="1"/>
  <c r="H86" i="1"/>
  <c r="G86" i="1"/>
  <c r="F86" i="1"/>
  <c r="E86" i="1"/>
  <c r="D86" i="1"/>
  <c r="C86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F10" i="1" s="1"/>
  <c r="E30" i="1"/>
  <c r="D30" i="1"/>
  <c r="C30" i="1"/>
  <c r="H20" i="1"/>
  <c r="G20" i="1"/>
  <c r="F20" i="1"/>
  <c r="E20" i="1"/>
  <c r="D20" i="1"/>
  <c r="C20" i="1"/>
  <c r="H12" i="1"/>
  <c r="G12" i="1"/>
  <c r="F12" i="1"/>
  <c r="E12" i="1"/>
  <c r="D12" i="1"/>
  <c r="C12" i="1"/>
  <c r="H85" i="1" l="1"/>
  <c r="D85" i="1"/>
  <c r="G10" i="1"/>
  <c r="G160" i="1" s="1"/>
  <c r="C10" i="1"/>
  <c r="C160" i="1" s="1"/>
  <c r="D10" i="1"/>
  <c r="D160" i="1" s="1"/>
  <c r="H10" i="1"/>
  <c r="H160" i="1" s="1"/>
  <c r="E85" i="1"/>
  <c r="E10" i="1"/>
  <c r="F160" i="1"/>
  <c r="E160" i="1" l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<sst xmlns="http://schemas.openxmlformats.org/spreadsheetml/2006/main" count="164" uniqueCount="91">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</sst>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E13" sqref="E13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294652125.81</v>
      </c>
      <c r="D10" s="8">
        <f>SUM(D12,D20,D30,D40,D50,D60,D64,D73,D77)</f>
        <v>0</v>
      </c>
      <c r="E10" s="24">
        <f t="shared" ref="E10:H10" si="0">SUM(E12,E20,E30,E40,E50,E60,E64,E73,E77)</f>
        <v>294652125.81</v>
      </c>
      <c r="F10" s="8">
        <f t="shared" si="0"/>
        <v>123368897.50999999</v>
      </c>
      <c r="G10" s="8">
        <f t="shared" si="0"/>
        <v>123368897.50999999</v>
      </c>
      <c r="H10" s="24">
        <f t="shared" si="0"/>
        <v>171283228.30000001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32941914.809999999</v>
      </c>
      <c r="D12" s="7">
        <f>SUM(D13:D19)</f>
        <v>0</v>
      </c>
      <c r="E12" s="25">
        <f t="shared" ref="E12:H12" si="1">SUM(E13:E19)</f>
        <v>32941914.809999999</v>
      </c>
      <c r="F12" s="7">
        <f t="shared" si="1"/>
        <v>20397142.23</v>
      </c>
      <c r="G12" s="7">
        <f t="shared" si="1"/>
        <v>20397142.23</v>
      </c>
      <c r="H12" s="25">
        <f t="shared" si="1"/>
        <v>12544772.58</v>
      </c>
    </row>
    <row r="13" spans="2:9" ht="24" x14ac:dyDescent="0.2">
      <c r="B13" s="10" t="s">
        <v>14</v>
      </c>
      <c r="C13" s="22">
        <v>20990905.199999999</v>
      </c>
      <c r="D13" s="22">
        <v>0</v>
      </c>
      <c r="E13" s="26">
        <f>SUM(C13:D13)</f>
        <v>20990905.199999999</v>
      </c>
      <c r="F13" s="23">
        <v>15160249.1</v>
      </c>
      <c r="G13" s="23">
        <v>15160249.1</v>
      </c>
      <c r="H13" s="30">
        <f>SUM(E13-F13)</f>
        <v>5830656.0999999996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3321518.69</v>
      </c>
      <c r="D15" s="22">
        <v>0</v>
      </c>
      <c r="E15" s="26">
        <f t="shared" si="2"/>
        <v>3321518.69</v>
      </c>
      <c r="F15" s="23">
        <v>232087.39</v>
      </c>
      <c r="G15" s="23">
        <v>232087.39</v>
      </c>
      <c r="H15" s="30">
        <f t="shared" si="3"/>
        <v>3089431.3</v>
      </c>
    </row>
    <row r="16" spans="2:9" x14ac:dyDescent="0.2">
      <c r="B16" s="10" t="s">
        <v>17</v>
      </c>
      <c r="C16" s="22">
        <v>3902483.72</v>
      </c>
      <c r="D16" s="22">
        <v>0</v>
      </c>
      <c r="E16" s="26">
        <f t="shared" si="2"/>
        <v>3902483.72</v>
      </c>
      <c r="F16" s="23">
        <v>2574031.94</v>
      </c>
      <c r="G16" s="23">
        <v>2574031.94</v>
      </c>
      <c r="H16" s="30">
        <f t="shared" si="3"/>
        <v>1328451.7800000003</v>
      </c>
    </row>
    <row r="17" spans="2:8" x14ac:dyDescent="0.2">
      <c r="B17" s="10" t="s">
        <v>18</v>
      </c>
      <c r="C17" s="22">
        <v>4727007.2</v>
      </c>
      <c r="D17" s="22">
        <v>0</v>
      </c>
      <c r="E17" s="26">
        <f t="shared" si="2"/>
        <v>4727007.2</v>
      </c>
      <c r="F17" s="23">
        <v>2430773.7999999998</v>
      </c>
      <c r="G17" s="23">
        <v>2430773.7999999998</v>
      </c>
      <c r="H17" s="30">
        <f t="shared" si="3"/>
        <v>2296233.4000000004</v>
      </c>
    </row>
    <row r="18" spans="2:8" x14ac:dyDescent="0.2">
      <c r="B18" s="10" t="s">
        <v>19</v>
      </c>
      <c r="C18" s="22">
        <v>0</v>
      </c>
      <c r="D18" s="22">
        <v>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2392045</v>
      </c>
      <c r="D20" s="7">
        <f t="shared" ref="D20:H20" si="4">SUM(D21:D29)</f>
        <v>0</v>
      </c>
      <c r="E20" s="25">
        <f t="shared" si="4"/>
        <v>2392045</v>
      </c>
      <c r="F20" s="7">
        <f t="shared" si="4"/>
        <v>1136277.45</v>
      </c>
      <c r="G20" s="7">
        <f t="shared" si="4"/>
        <v>1136277.45</v>
      </c>
      <c r="H20" s="25">
        <f t="shared" si="4"/>
        <v>1255767.55</v>
      </c>
    </row>
    <row r="21" spans="2:8" ht="24" x14ac:dyDescent="0.2">
      <c r="B21" s="10" t="s">
        <v>22</v>
      </c>
      <c r="C21" s="22">
        <v>473000</v>
      </c>
      <c r="D21" s="22">
        <v>0</v>
      </c>
      <c r="E21" s="26">
        <f t="shared" si="2"/>
        <v>473000</v>
      </c>
      <c r="F21" s="23">
        <v>153017.20000000001</v>
      </c>
      <c r="G21" s="23">
        <v>153017.20000000001</v>
      </c>
      <c r="H21" s="30">
        <f t="shared" si="3"/>
        <v>319982.8</v>
      </c>
    </row>
    <row r="22" spans="2:8" x14ac:dyDescent="0.2">
      <c r="B22" s="10" t="s">
        <v>23</v>
      </c>
      <c r="C22" s="22">
        <v>90000</v>
      </c>
      <c r="D22" s="22">
        <v>0</v>
      </c>
      <c r="E22" s="26">
        <f t="shared" si="2"/>
        <v>90000</v>
      </c>
      <c r="F22" s="23">
        <v>50080.41</v>
      </c>
      <c r="G22" s="23">
        <v>50080.41</v>
      </c>
      <c r="H22" s="30">
        <f t="shared" si="3"/>
        <v>39919.589999999997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3000</v>
      </c>
      <c r="D25" s="22">
        <v>0</v>
      </c>
      <c r="E25" s="26">
        <f t="shared" si="2"/>
        <v>3000</v>
      </c>
      <c r="F25" s="23">
        <v>913.02</v>
      </c>
      <c r="G25" s="23">
        <v>913.02</v>
      </c>
      <c r="H25" s="30">
        <f t="shared" si="3"/>
        <v>2086.98</v>
      </c>
    </row>
    <row r="26" spans="2:8" x14ac:dyDescent="0.2">
      <c r="B26" s="10" t="s">
        <v>27</v>
      </c>
      <c r="C26" s="22">
        <v>1664045</v>
      </c>
      <c r="D26" s="22">
        <v>0</v>
      </c>
      <c r="E26" s="26">
        <f t="shared" si="2"/>
        <v>1664045</v>
      </c>
      <c r="F26" s="23">
        <v>796811.63</v>
      </c>
      <c r="G26" s="23">
        <v>796811.63</v>
      </c>
      <c r="H26" s="30">
        <f t="shared" si="3"/>
        <v>867233.37</v>
      </c>
    </row>
    <row r="27" spans="2:8" ht="24" x14ac:dyDescent="0.2">
      <c r="B27" s="10" t="s">
        <v>28</v>
      </c>
      <c r="C27" s="22">
        <v>162000</v>
      </c>
      <c r="D27" s="22">
        <v>0</v>
      </c>
      <c r="E27" s="26">
        <f t="shared" si="2"/>
        <v>162000</v>
      </c>
      <c r="F27" s="23">
        <v>135455.19</v>
      </c>
      <c r="G27" s="23">
        <v>135455.19</v>
      </c>
      <c r="H27" s="30">
        <f t="shared" si="3"/>
        <v>26544.809999999998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107462499</v>
      </c>
      <c r="D30" s="7">
        <f t="shared" ref="D30:H30" si="5">SUM(D31:D39)</f>
        <v>-3500000</v>
      </c>
      <c r="E30" s="25">
        <f t="shared" si="5"/>
        <v>103962499</v>
      </c>
      <c r="F30" s="7">
        <f t="shared" si="5"/>
        <v>51428987.079999991</v>
      </c>
      <c r="G30" s="7">
        <f t="shared" si="5"/>
        <v>51428987.079999991</v>
      </c>
      <c r="H30" s="25">
        <f t="shared" si="5"/>
        <v>52533511.920000009</v>
      </c>
    </row>
    <row r="31" spans="2:8" x14ac:dyDescent="0.2">
      <c r="B31" s="10" t="s">
        <v>32</v>
      </c>
      <c r="C31" s="22">
        <v>22141400</v>
      </c>
      <c r="D31" s="22">
        <v>0</v>
      </c>
      <c r="E31" s="26">
        <f t="shared" si="2"/>
        <v>22141400</v>
      </c>
      <c r="F31" s="23">
        <v>7465319.71</v>
      </c>
      <c r="G31" s="23">
        <v>7465319.71</v>
      </c>
      <c r="H31" s="30">
        <f t="shared" si="3"/>
        <v>14676080.289999999</v>
      </c>
    </row>
    <row r="32" spans="2:8" x14ac:dyDescent="0.2">
      <c r="B32" s="10" t="s">
        <v>33</v>
      </c>
      <c r="C32" s="22">
        <v>164000</v>
      </c>
      <c r="D32" s="22">
        <v>0</v>
      </c>
      <c r="E32" s="26">
        <f t="shared" si="2"/>
        <v>164000</v>
      </c>
      <c r="F32" s="23">
        <v>111519.42</v>
      </c>
      <c r="G32" s="23">
        <v>111519.42</v>
      </c>
      <c r="H32" s="30">
        <f t="shared" si="3"/>
        <v>52480.58</v>
      </c>
    </row>
    <row r="33" spans="2:8" ht="24" x14ac:dyDescent="0.2">
      <c r="B33" s="10" t="s">
        <v>34</v>
      </c>
      <c r="C33" s="22">
        <v>26274080</v>
      </c>
      <c r="D33" s="22">
        <v>3000000</v>
      </c>
      <c r="E33" s="26">
        <f t="shared" si="2"/>
        <v>29274080</v>
      </c>
      <c r="F33" s="23">
        <v>13407281.440000001</v>
      </c>
      <c r="G33" s="23">
        <v>13407281.440000001</v>
      </c>
      <c r="H33" s="30">
        <f t="shared" si="3"/>
        <v>15866798.559999999</v>
      </c>
    </row>
    <row r="34" spans="2:8" ht="24.6" customHeight="1" x14ac:dyDescent="0.2">
      <c r="B34" s="10" t="s">
        <v>35</v>
      </c>
      <c r="C34" s="22">
        <v>894000</v>
      </c>
      <c r="D34" s="22">
        <v>0</v>
      </c>
      <c r="E34" s="26">
        <f t="shared" si="2"/>
        <v>894000</v>
      </c>
      <c r="F34" s="23">
        <v>496328.09</v>
      </c>
      <c r="G34" s="23">
        <v>496328.09</v>
      </c>
      <c r="H34" s="30">
        <f t="shared" si="3"/>
        <v>397671.91</v>
      </c>
    </row>
    <row r="35" spans="2:8" ht="24" x14ac:dyDescent="0.2">
      <c r="B35" s="10" t="s">
        <v>36</v>
      </c>
      <c r="C35" s="22">
        <v>24646908</v>
      </c>
      <c r="D35" s="22">
        <v>3412000</v>
      </c>
      <c r="E35" s="26">
        <f t="shared" si="2"/>
        <v>28058908</v>
      </c>
      <c r="F35" s="23">
        <v>13661748.109999999</v>
      </c>
      <c r="G35" s="23">
        <v>13661748.109999999</v>
      </c>
      <c r="H35" s="30">
        <f t="shared" si="3"/>
        <v>14397159.890000001</v>
      </c>
    </row>
    <row r="36" spans="2:8" ht="24" x14ac:dyDescent="0.2">
      <c r="B36" s="10" t="s">
        <v>37</v>
      </c>
      <c r="C36" s="22">
        <v>0</v>
      </c>
      <c r="D36" s="22">
        <v>0</v>
      </c>
      <c r="E36" s="26">
        <f t="shared" si="2"/>
        <v>0</v>
      </c>
      <c r="F36" s="23">
        <v>0</v>
      </c>
      <c r="G36" s="23">
        <v>0</v>
      </c>
      <c r="H36" s="30">
        <f t="shared" si="3"/>
        <v>0</v>
      </c>
    </row>
    <row r="37" spans="2:8" x14ac:dyDescent="0.2">
      <c r="B37" s="10" t="s">
        <v>38</v>
      </c>
      <c r="C37" s="22">
        <v>7250000</v>
      </c>
      <c r="D37" s="22">
        <v>-800000</v>
      </c>
      <c r="E37" s="26">
        <f t="shared" si="2"/>
        <v>6450000</v>
      </c>
      <c r="F37" s="23">
        <v>2588770.2199999997</v>
      </c>
      <c r="G37" s="23">
        <v>2588770.2199999997</v>
      </c>
      <c r="H37" s="30">
        <f t="shared" si="3"/>
        <v>3861229.7800000003</v>
      </c>
    </row>
    <row r="38" spans="2:8" x14ac:dyDescent="0.2">
      <c r="B38" s="10" t="s">
        <v>39</v>
      </c>
      <c r="C38" s="22">
        <v>8650000</v>
      </c>
      <c r="D38" s="22">
        <v>1300000</v>
      </c>
      <c r="E38" s="26">
        <f t="shared" si="2"/>
        <v>9950000</v>
      </c>
      <c r="F38" s="23">
        <v>8655035.4100000001</v>
      </c>
      <c r="G38" s="23">
        <v>8655035.4100000001</v>
      </c>
      <c r="H38" s="30">
        <f t="shared" si="3"/>
        <v>1294964.5899999999</v>
      </c>
    </row>
    <row r="39" spans="2:8" x14ac:dyDescent="0.2">
      <c r="B39" s="10" t="s">
        <v>40</v>
      </c>
      <c r="C39" s="22">
        <v>17442111</v>
      </c>
      <c r="D39" s="22">
        <v>-10412000</v>
      </c>
      <c r="E39" s="26">
        <f t="shared" si="2"/>
        <v>7030111</v>
      </c>
      <c r="F39" s="23">
        <v>5042984.68</v>
      </c>
      <c r="G39" s="23">
        <v>5042984.68</v>
      </c>
      <c r="H39" s="30">
        <f t="shared" si="3"/>
        <v>1987126.3200000003</v>
      </c>
    </row>
    <row r="40" spans="2:8" s="9" customFormat="1" ht="25.5" customHeight="1" x14ac:dyDescent="0.2">
      <c r="B40" s="12" t="s">
        <v>41</v>
      </c>
      <c r="C40" s="7">
        <f>SUM(C41:C49)</f>
        <v>9021167</v>
      </c>
      <c r="D40" s="7">
        <f t="shared" ref="D40:H40" si="6">SUM(D41:D49)</f>
        <v>3500000</v>
      </c>
      <c r="E40" s="25">
        <f t="shared" si="6"/>
        <v>12521167</v>
      </c>
      <c r="F40" s="7">
        <f t="shared" si="6"/>
        <v>6565514.1200000001</v>
      </c>
      <c r="G40" s="7">
        <f t="shared" si="6"/>
        <v>6565514.1200000001</v>
      </c>
      <c r="H40" s="25">
        <f t="shared" si="6"/>
        <v>5955652.8799999999</v>
      </c>
    </row>
    <row r="41" spans="2:8" ht="24" x14ac:dyDescent="0.2">
      <c r="B41" s="10" t="s">
        <v>42</v>
      </c>
      <c r="C41" s="22">
        <v>300000</v>
      </c>
      <c r="D41" s="22">
        <v>0</v>
      </c>
      <c r="E41" s="26">
        <f t="shared" si="2"/>
        <v>300000</v>
      </c>
      <c r="F41" s="23">
        <v>137271.67000000001</v>
      </c>
      <c r="G41" s="23">
        <v>137271.67000000001</v>
      </c>
      <c r="H41" s="30">
        <f t="shared" si="3"/>
        <v>162728.32999999999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7500000</v>
      </c>
      <c r="D43" s="22">
        <v>3500000</v>
      </c>
      <c r="E43" s="26">
        <f t="shared" si="2"/>
        <v>11000000</v>
      </c>
      <c r="F43" s="23">
        <v>5739322.2999999998</v>
      </c>
      <c r="G43" s="23">
        <v>5739322.2999999998</v>
      </c>
      <c r="H43" s="30">
        <f t="shared" si="3"/>
        <v>5260677.7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1221167</v>
      </c>
      <c r="D45" s="22">
        <v>0</v>
      </c>
      <c r="E45" s="26">
        <f t="shared" si="2"/>
        <v>1221167</v>
      </c>
      <c r="F45" s="23">
        <v>688920.15</v>
      </c>
      <c r="G45" s="23">
        <v>688920.15</v>
      </c>
      <c r="H45" s="30">
        <f t="shared" si="3"/>
        <v>532246.85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30334500</v>
      </c>
      <c r="D50" s="7">
        <f t="shared" ref="D50:H50" si="7">SUM(D51:D59)</f>
        <v>0</v>
      </c>
      <c r="E50" s="25">
        <f t="shared" si="7"/>
        <v>30334500</v>
      </c>
      <c r="F50" s="7">
        <f t="shared" si="7"/>
        <v>18938906.759999998</v>
      </c>
      <c r="G50" s="7">
        <f t="shared" si="7"/>
        <v>18938906.759999998</v>
      </c>
      <c r="H50" s="25">
        <f t="shared" si="7"/>
        <v>11395593.240000002</v>
      </c>
    </row>
    <row r="51" spans="2:8" x14ac:dyDescent="0.2">
      <c r="B51" s="10" t="s">
        <v>52</v>
      </c>
      <c r="C51" s="22">
        <v>7350000</v>
      </c>
      <c r="D51" s="22">
        <v>0</v>
      </c>
      <c r="E51" s="26">
        <f t="shared" si="2"/>
        <v>7350000</v>
      </c>
      <c r="F51" s="23">
        <v>332639.09999999998</v>
      </c>
      <c r="G51" s="23">
        <v>332639.09999999998</v>
      </c>
      <c r="H51" s="30">
        <f t="shared" si="3"/>
        <v>7017360.9000000004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1100000</v>
      </c>
      <c r="D54" s="22">
        <v>0</v>
      </c>
      <c r="E54" s="26">
        <f t="shared" si="2"/>
        <v>1100000</v>
      </c>
      <c r="F54" s="23">
        <v>747605.16999999993</v>
      </c>
      <c r="G54" s="23">
        <v>747605.16999999993</v>
      </c>
      <c r="H54" s="30">
        <f t="shared" si="3"/>
        <v>352394.83000000007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864500</v>
      </c>
      <c r="D56" s="22">
        <v>0</v>
      </c>
      <c r="E56" s="26">
        <f t="shared" si="2"/>
        <v>864500</v>
      </c>
      <c r="F56" s="23">
        <v>468182.25</v>
      </c>
      <c r="G56" s="23">
        <v>468182.25</v>
      </c>
      <c r="H56" s="30">
        <f t="shared" si="3"/>
        <v>396317.75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17600000</v>
      </c>
      <c r="D58" s="22">
        <v>0</v>
      </c>
      <c r="E58" s="26">
        <f t="shared" si="2"/>
        <v>17600000</v>
      </c>
      <c r="F58" s="23">
        <v>17321454.399999999</v>
      </c>
      <c r="G58" s="23">
        <v>17321454.399999999</v>
      </c>
      <c r="H58" s="30">
        <f t="shared" si="3"/>
        <v>278545.60000000149</v>
      </c>
    </row>
    <row r="59" spans="2:8" x14ac:dyDescent="0.2">
      <c r="B59" s="10" t="s">
        <v>60</v>
      </c>
      <c r="C59" s="22">
        <v>3420000</v>
      </c>
      <c r="D59" s="22">
        <v>0</v>
      </c>
      <c r="E59" s="26">
        <f t="shared" si="2"/>
        <v>3420000</v>
      </c>
      <c r="F59" s="23">
        <v>69025.84</v>
      </c>
      <c r="G59" s="23">
        <v>69025.84</v>
      </c>
      <c r="H59" s="30">
        <f t="shared" si="3"/>
        <v>3350974.16</v>
      </c>
    </row>
    <row r="60" spans="2:8" s="9" customFormat="1" x14ac:dyDescent="0.2">
      <c r="B60" s="6" t="s">
        <v>61</v>
      </c>
      <c r="C60" s="7">
        <f>SUM(C61:C63)</f>
        <v>112500000</v>
      </c>
      <c r="D60" s="7">
        <f t="shared" ref="D60:H60" si="8">SUM(D61:D63)</f>
        <v>0</v>
      </c>
      <c r="E60" s="25">
        <f t="shared" si="8"/>
        <v>112500000</v>
      </c>
      <c r="F60" s="7">
        <f t="shared" si="8"/>
        <v>24902069.869999997</v>
      </c>
      <c r="G60" s="7">
        <f t="shared" si="8"/>
        <v>24902069.869999997</v>
      </c>
      <c r="H60" s="25">
        <f t="shared" si="8"/>
        <v>87597930.129999995</v>
      </c>
    </row>
    <row r="61" spans="2:8" x14ac:dyDescent="0.2">
      <c r="B61" s="10" t="s">
        <v>62</v>
      </c>
      <c r="C61" s="22">
        <v>0</v>
      </c>
      <c r="D61" s="22">
        <v>0</v>
      </c>
      <c r="E61" s="26">
        <f t="shared" si="2"/>
        <v>0</v>
      </c>
      <c r="F61" s="23">
        <v>0</v>
      </c>
      <c r="G61" s="23">
        <v>0</v>
      </c>
      <c r="H61" s="30">
        <f t="shared" si="3"/>
        <v>0</v>
      </c>
    </row>
    <row r="62" spans="2:8" x14ac:dyDescent="0.2">
      <c r="B62" s="10" t="s">
        <v>63</v>
      </c>
      <c r="C62" s="22">
        <v>112500000</v>
      </c>
      <c r="D62" s="22">
        <v>0</v>
      </c>
      <c r="E62" s="26">
        <f t="shared" si="2"/>
        <v>112500000</v>
      </c>
      <c r="F62" s="23">
        <v>24902069.869999997</v>
      </c>
      <c r="G62" s="23">
        <v>24902069.869999997</v>
      </c>
      <c r="H62" s="30">
        <f t="shared" si="3"/>
        <v>87597930.129999995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294652125.81</v>
      </c>
      <c r="D160" s="21">
        <f t="shared" ref="D160:G160" si="28">SUM(D10,D85)</f>
        <v>0</v>
      </c>
      <c r="E160" s="28">
        <f>SUM(E10,E85)</f>
        <v>294652125.81</v>
      </c>
      <c r="F160" s="21">
        <f t="shared" si="28"/>
        <v>123368897.50999999</v>
      </c>
      <c r="G160" s="21">
        <f t="shared" si="28"/>
        <v>123368897.50999999</v>
      </c>
      <c r="H160" s="28">
        <f>SUM(H10,H85)</f>
        <v>171283228.30000001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PYTIrNJPuGbX8i1eXh0j3hApl4ThnrmUSQDR+6LrslZjGCGML6g1JUjY0rsl8mxv5bKpiSSKevyl1bMaEzxAg==" saltValue="/8QFnKXn6EYOkURf6c/pjw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2020-01-08T21:14:59Z</dcterms:created>
  <dcterms:modified xsi:type="dcterms:W3CDTF">2025-10-14T19:30:53Z</dcterms:modified>
</cp:coreProperties>
</file>